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業務文書\ＩＴ担当\共通データ\43_オープンデータ\60 新規公開調査\05 公開準備\資源回収量の推移\オープンデータ\"/>
    </mc:Choice>
  </mc:AlternateContent>
  <bookViews>
    <workbookView xWindow="0" yWindow="0" windowWidth="17250" windowHeight="5400"/>
  </bookViews>
  <sheets>
    <sheet name="平成26年度資源回収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14" i="1" l="1"/>
  <c r="J14" i="1"/>
  <c r="I14" i="1"/>
  <c r="H14" i="1"/>
  <c r="G14" i="1"/>
  <c r="F14" i="1"/>
  <c r="D14" i="1"/>
  <c r="C14" i="1"/>
  <c r="L13" i="1"/>
  <c r="L12" i="1"/>
  <c r="L11" i="1"/>
  <c r="E9" i="1"/>
  <c r="L9" i="1" s="1"/>
  <c r="E8" i="1"/>
  <c r="L8" i="1" s="1"/>
  <c r="E7" i="1"/>
  <c r="L7" i="1" s="1"/>
  <c r="E6" i="1"/>
  <c r="L6" i="1" s="1"/>
  <c r="E5" i="1"/>
  <c r="L5" i="1" s="1"/>
  <c r="E4" i="1"/>
  <c r="L4" i="1" s="1"/>
  <c r="E3" i="1"/>
  <c r="L3" i="1" s="1"/>
  <c r="E2" i="1"/>
  <c r="L2" i="1" s="1"/>
  <c r="E14" i="1" l="1"/>
  <c r="L14" i="1" s="1"/>
</calcChain>
</file>

<file path=xl/sharedStrings.xml><?xml version="1.0" encoding="utf-8"?>
<sst xmlns="http://schemas.openxmlformats.org/spreadsheetml/2006/main" count="25" uniqueCount="16">
  <si>
    <t>月</t>
    <rPh sb="0" eb="1">
      <t>ツキ</t>
    </rPh>
    <phoneticPr fontId="1"/>
  </si>
  <si>
    <t>古紙</t>
    <rPh sb="0" eb="2">
      <t>コシ</t>
    </rPh>
    <phoneticPr fontId="2"/>
  </si>
  <si>
    <t>缶</t>
    <rPh sb="0" eb="1">
      <t>カン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</si>
  <si>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</si>
  <si>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</si>
  <si>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</si>
  <si>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</si>
  <si>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</si>
  <si>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</si>
  <si>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</si>
  <si>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合計</t>
    <phoneticPr fontId="2"/>
  </si>
  <si>
    <t>年度</t>
    <rPh sb="0" eb="2">
      <t>ネンド</t>
    </rPh>
    <phoneticPr fontId="1"/>
  </si>
  <si>
    <t>平成26年</t>
    <phoneticPr fontId="1"/>
  </si>
  <si>
    <t>平成26年</t>
    <phoneticPr fontId="1"/>
  </si>
  <si>
    <t>平成26年</t>
    <phoneticPr fontId="1"/>
  </si>
  <si>
    <t>合計（kg）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</si>
</sst>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/>
  </sheetViews>
  <sheetFormatPr defaultRowHeight="13.5" x14ac:dyDescent="0.15"/>
  <cols>
    <col min="1" max="1" width="9.125" style="1" bestFit="1" customWidth="1"/>
    <col min="2" max="2" width="3.5" style="1" bestFit="1" customWidth="1"/>
    <col min="3" max="3" width="9.5" style="1" bestFit="1" customWidth="1"/>
    <col min="4" max="4" width="7.5" style="1" bestFit="1" customWidth="1"/>
    <col min="5" max="5" width="8.5" style="1" bestFit="1" customWidth="1"/>
    <col min="6" max="6" width="10.875" style="1" bestFit="1" customWidth="1"/>
    <col min="7" max="7" width="7.125" style="1" bestFit="1" customWidth="1"/>
    <col min="8" max="8" width="9.25" style="1" bestFit="1" customWidth="1"/>
    <col min="9" max="9" width="5.875" style="1" bestFit="1" customWidth="1"/>
    <col min="10" max="10" width="7.5" style="1" bestFit="1" customWidth="1"/>
    <col min="11" max="11" width="7.125" style="1" bestFit="1" customWidth="1"/>
    <col min="12" max="12" width="9.5" style="1" bestFit="1" customWidth="1"/>
  </cols>
  <sheetData>
    <row r="1" spans="1:12" x14ac:dyDescent="0.15">
      <c r="A1" s="2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x14ac:dyDescent="0.15">
      <c r="A2" s="2" t="s">
        <v>12</v>
      </c>
      <c r="B2" s="2">
        <v>4</v>
      </c>
      <c r="C2" s="2">
        <v>909755</v>
      </c>
      <c r="D2" s="2">
        <v>43920</v>
      </c>
      <c r="E2" s="2">
        <f>9058+175277</f>
        <v>184335</v>
      </c>
      <c r="F2" s="2">
        <v>66516</v>
      </c>
      <c r="G2" s="2">
        <v>701</v>
      </c>
      <c r="H2" s="2">
        <v>49</v>
      </c>
      <c r="I2" s="2">
        <v>205</v>
      </c>
      <c r="J2" s="2">
        <v>17770</v>
      </c>
      <c r="K2" s="2">
        <v>269</v>
      </c>
      <c r="L2" s="2">
        <f t="shared" ref="L2:L14" si="0">SUM(C2:K2)</f>
        <v>1223520</v>
      </c>
    </row>
    <row r="3" spans="1:12" x14ac:dyDescent="0.15">
      <c r="A3" s="2" t="s">
        <v>12</v>
      </c>
      <c r="B3" s="2">
        <v>5</v>
      </c>
      <c r="C3" s="2">
        <v>887401</v>
      </c>
      <c r="D3" s="2">
        <v>45080</v>
      </c>
      <c r="E3" s="2">
        <f>8517+188242</f>
        <v>196759</v>
      </c>
      <c r="F3" s="2">
        <v>76527</v>
      </c>
      <c r="G3" s="2">
        <v>885</v>
      </c>
      <c r="H3" s="2">
        <v>38</v>
      </c>
      <c r="I3" s="2">
        <v>208</v>
      </c>
      <c r="J3" s="2">
        <v>20510</v>
      </c>
      <c r="K3" s="2">
        <v>306</v>
      </c>
      <c r="L3" s="2">
        <f t="shared" si="0"/>
        <v>1227714</v>
      </c>
    </row>
    <row r="4" spans="1:12" x14ac:dyDescent="0.15">
      <c r="A4" s="2" t="s">
        <v>12</v>
      </c>
      <c r="B4" s="2">
        <v>6</v>
      </c>
      <c r="C4" s="2">
        <v>805480</v>
      </c>
      <c r="D4" s="2">
        <v>43055</v>
      </c>
      <c r="E4" s="2">
        <f>7260+172890</f>
        <v>180150</v>
      </c>
      <c r="F4" s="2">
        <v>79312</v>
      </c>
      <c r="G4" s="2">
        <v>703</v>
      </c>
      <c r="H4" s="2">
        <v>52</v>
      </c>
      <c r="I4" s="2">
        <v>220</v>
      </c>
      <c r="J4" s="2">
        <v>13770</v>
      </c>
      <c r="K4" s="2">
        <v>244</v>
      </c>
      <c r="L4" s="2">
        <f t="shared" si="0"/>
        <v>1122986</v>
      </c>
    </row>
    <row r="5" spans="1:12" x14ac:dyDescent="0.15">
      <c r="A5" s="2" t="s">
        <v>12</v>
      </c>
      <c r="B5" s="2">
        <v>7</v>
      </c>
      <c r="C5" s="2">
        <v>862414</v>
      </c>
      <c r="D5" s="2">
        <v>47768</v>
      </c>
      <c r="E5" s="2">
        <f>5729+186171</f>
        <v>191900</v>
      </c>
      <c r="F5" s="2">
        <v>89701</v>
      </c>
      <c r="G5" s="2">
        <v>880</v>
      </c>
      <c r="H5" s="2">
        <v>51</v>
      </c>
      <c r="I5" s="2">
        <v>199</v>
      </c>
      <c r="J5" s="2">
        <v>12429</v>
      </c>
      <c r="K5" s="2">
        <v>265</v>
      </c>
      <c r="L5" s="2">
        <f t="shared" si="0"/>
        <v>1205607</v>
      </c>
    </row>
    <row r="6" spans="1:12" x14ac:dyDescent="0.15">
      <c r="A6" s="2" t="s">
        <v>12</v>
      </c>
      <c r="B6" s="2">
        <v>8</v>
      </c>
      <c r="C6" s="2">
        <v>789632</v>
      </c>
      <c r="D6" s="2">
        <v>43924</v>
      </c>
      <c r="E6" s="2">
        <f>6531+173828</f>
        <v>180359</v>
      </c>
      <c r="F6" s="2">
        <v>89415</v>
      </c>
      <c r="G6" s="2">
        <v>0</v>
      </c>
      <c r="H6" s="2">
        <v>37</v>
      </c>
      <c r="I6" s="2">
        <v>185</v>
      </c>
      <c r="J6" s="2">
        <v>12490</v>
      </c>
      <c r="K6" s="2">
        <v>0</v>
      </c>
      <c r="L6" s="2">
        <f t="shared" si="0"/>
        <v>1116042</v>
      </c>
    </row>
    <row r="7" spans="1:12" x14ac:dyDescent="0.15">
      <c r="A7" s="2" t="s">
        <v>13</v>
      </c>
      <c r="B7" s="2">
        <v>9</v>
      </c>
      <c r="C7" s="2">
        <v>861909</v>
      </c>
      <c r="D7" s="2">
        <v>44387</v>
      </c>
      <c r="E7" s="2">
        <f>7080+175674</f>
        <v>182754</v>
      </c>
      <c r="F7" s="2">
        <v>79925</v>
      </c>
      <c r="G7" s="2">
        <v>829</v>
      </c>
      <c r="H7" s="2">
        <v>54</v>
      </c>
      <c r="I7" s="2">
        <v>233</v>
      </c>
      <c r="J7" s="2">
        <v>14672</v>
      </c>
      <c r="K7" s="2">
        <v>249</v>
      </c>
      <c r="L7" s="2">
        <f t="shared" si="0"/>
        <v>1185012</v>
      </c>
    </row>
    <row r="8" spans="1:12" x14ac:dyDescent="0.15">
      <c r="A8" s="2" t="s">
        <v>13</v>
      </c>
      <c r="B8" s="2">
        <v>10</v>
      </c>
      <c r="C8" s="2">
        <v>841708</v>
      </c>
      <c r="D8" s="2">
        <v>44074</v>
      </c>
      <c r="E8" s="2">
        <f>7995+177043</f>
        <v>185038</v>
      </c>
      <c r="F8" s="2">
        <v>75937</v>
      </c>
      <c r="G8" s="2">
        <v>929</v>
      </c>
      <c r="H8" s="2">
        <v>53</v>
      </c>
      <c r="I8" s="2">
        <v>189</v>
      </c>
      <c r="J8" s="2">
        <v>17763</v>
      </c>
      <c r="K8" s="2">
        <v>176</v>
      </c>
      <c r="L8" s="2">
        <f t="shared" si="0"/>
        <v>1165867</v>
      </c>
    </row>
    <row r="9" spans="1:12" x14ac:dyDescent="0.15">
      <c r="A9" s="2" t="s">
        <v>14</v>
      </c>
      <c r="B9" s="2">
        <v>11</v>
      </c>
      <c r="C9" s="2">
        <v>800780</v>
      </c>
      <c r="D9" s="2">
        <v>39715</v>
      </c>
      <c r="E9" s="2">
        <f>7660+166059</f>
        <v>173719</v>
      </c>
      <c r="F9" s="2">
        <v>62826</v>
      </c>
      <c r="G9" s="2">
        <v>944</v>
      </c>
      <c r="H9" s="2">
        <v>52</v>
      </c>
      <c r="I9" s="2">
        <v>192</v>
      </c>
      <c r="J9" s="2">
        <v>15143</v>
      </c>
      <c r="K9" s="2">
        <v>354</v>
      </c>
      <c r="L9" s="2">
        <f t="shared" si="0"/>
        <v>1093725</v>
      </c>
    </row>
    <row r="10" spans="1:12" x14ac:dyDescent="0.15">
      <c r="A10" s="2" t="s">
        <v>12</v>
      </c>
      <c r="B10" s="2">
        <v>12</v>
      </c>
      <c r="C10" s="2">
        <v>1015262</v>
      </c>
      <c r="D10" s="2">
        <v>43212</v>
      </c>
      <c r="E10" s="2">
        <v>210981</v>
      </c>
      <c r="F10" s="2">
        <v>64030</v>
      </c>
      <c r="G10" s="2">
        <v>1228</v>
      </c>
      <c r="H10" s="2">
        <v>59</v>
      </c>
      <c r="I10" s="2">
        <v>214</v>
      </c>
      <c r="J10" s="2">
        <v>14805</v>
      </c>
      <c r="K10" s="2">
        <v>280</v>
      </c>
      <c r="L10" s="2">
        <f>SUM(C10:K10)</f>
        <v>1350071</v>
      </c>
    </row>
    <row r="11" spans="1:12" x14ac:dyDescent="0.15">
      <c r="A11" s="2" t="s">
        <v>12</v>
      </c>
      <c r="B11" s="2">
        <v>1</v>
      </c>
      <c r="C11" s="2">
        <v>859628</v>
      </c>
      <c r="D11" s="2">
        <v>48518</v>
      </c>
      <c r="E11" s="2">
        <v>236899</v>
      </c>
      <c r="F11" s="2">
        <v>63993</v>
      </c>
      <c r="G11" s="2">
        <v>661</v>
      </c>
      <c r="H11" s="2">
        <v>56</v>
      </c>
      <c r="I11" s="2">
        <v>209</v>
      </c>
      <c r="J11" s="2">
        <v>12607</v>
      </c>
      <c r="K11" s="2">
        <v>371</v>
      </c>
      <c r="L11" s="2">
        <f t="shared" si="0"/>
        <v>1222942</v>
      </c>
    </row>
    <row r="12" spans="1:12" x14ac:dyDescent="0.15">
      <c r="A12" s="2" t="s">
        <v>12</v>
      </c>
      <c r="B12" s="2">
        <v>2</v>
      </c>
      <c r="C12" s="2">
        <v>808715</v>
      </c>
      <c r="D12" s="2">
        <v>38854</v>
      </c>
      <c r="E12" s="2">
        <v>179646</v>
      </c>
      <c r="F12" s="2">
        <v>54945</v>
      </c>
      <c r="G12" s="2">
        <v>1351</v>
      </c>
      <c r="H12" s="2">
        <v>40</v>
      </c>
      <c r="I12" s="2">
        <v>199</v>
      </c>
      <c r="J12" s="2">
        <v>10616</v>
      </c>
      <c r="K12" s="2">
        <v>509</v>
      </c>
      <c r="L12" s="2">
        <f t="shared" si="0"/>
        <v>1094875</v>
      </c>
    </row>
    <row r="13" spans="1:12" x14ac:dyDescent="0.15">
      <c r="A13" s="2" t="s">
        <v>12</v>
      </c>
      <c r="B13" s="2">
        <v>3</v>
      </c>
      <c r="C13" s="2">
        <v>911050</v>
      </c>
      <c r="D13" s="2">
        <v>41127</v>
      </c>
      <c r="E13" s="2">
        <v>197394</v>
      </c>
      <c r="F13" s="2">
        <v>61282</v>
      </c>
      <c r="G13" s="2">
        <v>734</v>
      </c>
      <c r="H13" s="2">
        <v>66</v>
      </c>
      <c r="I13" s="2">
        <v>252</v>
      </c>
      <c r="J13" s="2">
        <v>13402</v>
      </c>
      <c r="K13" s="2">
        <v>250</v>
      </c>
      <c r="L13" s="2">
        <f t="shared" si="0"/>
        <v>1225557</v>
      </c>
    </row>
    <row r="14" spans="1:12" x14ac:dyDescent="0.15">
      <c r="A14" s="2" t="s">
        <v>15</v>
      </c>
      <c r="B14" s="2"/>
      <c r="C14" s="2">
        <f t="shared" ref="C14" si="1">SUM(C2:C13)</f>
        <v>10353734</v>
      </c>
      <c r="D14" s="2">
        <f>SUM(D2:D13)</f>
        <v>523634</v>
      </c>
      <c r="E14" s="2">
        <f t="shared" ref="E14:K14" si="2">SUM(E2:E13)</f>
        <v>2299934</v>
      </c>
      <c r="F14" s="2">
        <f t="shared" si="2"/>
        <v>864409</v>
      </c>
      <c r="G14" s="2">
        <f t="shared" si="2"/>
        <v>9845</v>
      </c>
      <c r="H14" s="2">
        <f>SUM(H2:H13)</f>
        <v>607</v>
      </c>
      <c r="I14" s="2">
        <f t="shared" si="2"/>
        <v>2505</v>
      </c>
      <c r="J14" s="2">
        <f t="shared" si="2"/>
        <v>175977</v>
      </c>
      <c r="K14" s="2">
        <f t="shared" si="2"/>
        <v>3273</v>
      </c>
      <c r="L14" s="2">
        <f t="shared" si="0"/>
        <v>14233918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平成26年度資源回収量の推移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2018-02-07T07:29:03Z</dcterms:created>
  <dcterms:modified xsi:type="dcterms:W3CDTF">2018-02-08T02:33:46Z</dcterms:modified>
</cp:coreProperties>
</file>